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AE6E80-17BE-4850-8677-02EBFDA9F25E}" xr6:coauthVersionLast="47" xr6:coauthVersionMax="47" xr10:uidLastSave="{00000000-0000-0000-0000-000000000000}"/>
  <bookViews>
    <workbookView xWindow="-108" yWindow="-108" windowWidth="23256" windowHeight="12456" xr2:uid="{BE19850A-9195-4E49-8AF2-2055FCB5D73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  <c r="G6" i="1"/>
  <c r="E6" i="1"/>
  <c r="G5" i="1"/>
  <c r="E5" i="1"/>
  <c r="D6" i="1"/>
  <c r="D7" i="1"/>
  <c r="D8" i="1"/>
  <c r="D9" i="1"/>
  <c r="D5" i="1"/>
  <c r="C9" i="1"/>
  <c r="F9" i="1" s="1"/>
  <c r="C8" i="1"/>
  <c r="F8" i="1" s="1"/>
  <c r="C7" i="1"/>
  <c r="F7" i="1" s="1"/>
  <c r="C6" i="1"/>
  <c r="F6" i="1" s="1"/>
  <c r="C5" i="1"/>
  <c r="F5" i="1" s="1"/>
  <c r="H7" i="1" l="1"/>
  <c r="H8" i="1"/>
  <c r="H9" i="1"/>
  <c r="H6" i="1"/>
  <c r="H5" i="1"/>
</calcChain>
</file>

<file path=xl/sharedStrings.xml><?xml version="1.0" encoding="utf-8"?>
<sst xmlns="http://schemas.openxmlformats.org/spreadsheetml/2006/main" count="13" uniqueCount="12">
  <si>
    <t>Reddito imponibile = Reddito lordo annuo − Spese documentate annue</t>
  </si>
  <si>
    <t>Reddito Lordo</t>
  </si>
  <si>
    <t>Spese Documentate</t>
  </si>
  <si>
    <t>Imponibile Attuale</t>
  </si>
  <si>
    <t xml:space="preserve">Tasse Attuali </t>
  </si>
  <si>
    <t xml:space="preserve">Nuovo Imponibile </t>
  </si>
  <si>
    <t>Risparmio</t>
  </si>
  <si>
    <t xml:space="preserve">Nuove Tasse </t>
  </si>
  <si>
    <t>da inserire manualmente</t>
  </si>
  <si>
    <t>Spese senza iva/accise</t>
  </si>
  <si>
    <t>Inserisci il tuo reddito lordo e le spese che sostieni in un anno.</t>
  </si>
  <si>
    <t xml:space="preserve">Il simulatore calcola la differenza tra la  tassazione  IPEF attuale a quella dopo la riforma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</si>
</sst>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</font>
    <font>
      <sz val="16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1" xfId="0" applyFont="1" applyBorder="1"/>
    <xf numFmtId="1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6EE2-07E7-413F-9E0C-1BFA457E35F7}">
  <dimension ref="A1:H10"/>
  <sheetViews>
    <sheetView tabSelected="1" workbookViewId="0">
      <selection activeCell="I6" sqref="I6"/>
    </sheetView>
  </sheetViews>
  <sheetFormatPr defaultRowHeight="14.4" x14ac:dyDescent="0.3"/>
  <cols>
    <col min="1" max="1" width="20.88671875" customWidth="1"/>
    <col min="2" max="2" width="21.21875" customWidth="1"/>
    <col min="3" max="3" width="22.88671875" customWidth="1"/>
    <col min="4" max="4" width="18.77734375" customWidth="1"/>
    <col min="5" max="5" width="17.44140625" customWidth="1"/>
    <col min="6" max="6" width="17.6640625" customWidth="1"/>
    <col min="7" max="7" width="15" customWidth="1"/>
    <col min="8" max="8" width="15.21875" customWidth="1"/>
  </cols>
  <sheetData>
    <row r="1" spans="1:8" ht="21" x14ac:dyDescent="0.4">
      <c r="A1" s="6" t="s">
        <v>0</v>
      </c>
      <c r="B1" s="7"/>
      <c r="C1" s="7"/>
      <c r="D1" s="7"/>
    </row>
    <row r="2" spans="1:8" ht="21" x14ac:dyDescent="0.4">
      <c r="A2" s="6" t="s">
        <v>11</v>
      </c>
      <c r="B2" s="7"/>
      <c r="C2" s="7"/>
      <c r="D2" s="7"/>
    </row>
    <row r="3" spans="1:8" ht="21" x14ac:dyDescent="0.4">
      <c r="A3" s="8" t="s">
        <v>10</v>
      </c>
      <c r="B3" s="7"/>
      <c r="C3" s="7"/>
      <c r="D3" s="7"/>
    </row>
    <row r="4" spans="1:8" ht="31.2" x14ac:dyDescent="0.3">
      <c r="A4" s="3" t="s">
        <v>1</v>
      </c>
      <c r="B4" s="4" t="s">
        <v>2</v>
      </c>
      <c r="C4" s="4" t="s">
        <v>9</v>
      </c>
      <c r="D4" s="4" t="s">
        <v>3</v>
      </c>
      <c r="E4" s="3" t="s">
        <v>4</v>
      </c>
      <c r="F4" s="3" t="s">
        <v>5</v>
      </c>
      <c r="G4" s="3" t="s">
        <v>7</v>
      </c>
      <c r="H4" s="4" t="s">
        <v>6</v>
      </c>
    </row>
    <row r="5" spans="1:8" x14ac:dyDescent="0.3">
      <c r="A5" s="2">
        <v>20000</v>
      </c>
      <c r="B5" s="2">
        <v>18000</v>
      </c>
      <c r="C5" s="2">
        <f>SUM(B5*0.85)</f>
        <v>15300</v>
      </c>
      <c r="D5" s="2">
        <f>SUM(A5)</f>
        <v>20000</v>
      </c>
      <c r="E5" s="5">
        <f>SUM(A5*0.23)</f>
        <v>4600</v>
      </c>
      <c r="F5" s="2">
        <f>(A5-C5)</f>
        <v>4700</v>
      </c>
      <c r="G5" s="5">
        <f>SUM(F5*0.1)</f>
        <v>470</v>
      </c>
      <c r="H5" s="5">
        <f>SUM(E5-G5)</f>
        <v>4130</v>
      </c>
    </row>
    <row r="6" spans="1:8" x14ac:dyDescent="0.3">
      <c r="A6" s="2">
        <v>30000</v>
      </c>
      <c r="B6" s="2">
        <v>25000</v>
      </c>
      <c r="C6" s="2">
        <f>SUM(B6*0.85)</f>
        <v>21250</v>
      </c>
      <c r="D6" s="2">
        <f t="shared" ref="D6:D9" si="0">SUM(A6)</f>
        <v>30000</v>
      </c>
      <c r="E6" s="5">
        <f>SUM(A6*0.238)</f>
        <v>7140</v>
      </c>
      <c r="F6" s="1">
        <f>(A6-C6)</f>
        <v>8750</v>
      </c>
      <c r="G6" s="10">
        <f>SUM(F6*0.11)</f>
        <v>962.5</v>
      </c>
      <c r="H6" s="10">
        <f t="shared" ref="H6:H9" si="1">SUM(E6-G6)</f>
        <v>6177.5</v>
      </c>
    </row>
    <row r="7" spans="1:8" x14ac:dyDescent="0.3">
      <c r="A7" s="2">
        <v>40000</v>
      </c>
      <c r="B7" s="2">
        <v>32000</v>
      </c>
      <c r="C7" s="2">
        <f>SUM(B7*0.85)</f>
        <v>27200</v>
      </c>
      <c r="D7" s="2">
        <f t="shared" si="0"/>
        <v>40000</v>
      </c>
      <c r="E7" s="5">
        <f>SUM(A7*0.266)</f>
        <v>10640</v>
      </c>
      <c r="F7" s="2">
        <f>(A7-C7)</f>
        <v>12800</v>
      </c>
      <c r="G7">
        <f>SUM(F7*0.18)</f>
        <v>2304</v>
      </c>
      <c r="H7" s="5">
        <f t="shared" si="1"/>
        <v>8336</v>
      </c>
    </row>
    <row r="8" spans="1:8" x14ac:dyDescent="0.3">
      <c r="A8" s="2">
        <v>50000</v>
      </c>
      <c r="B8" s="2">
        <v>36000</v>
      </c>
      <c r="C8" s="2">
        <f>SUM(B8*0.85)</f>
        <v>30600</v>
      </c>
      <c r="D8" s="2">
        <f t="shared" si="0"/>
        <v>50000</v>
      </c>
      <c r="E8" s="5">
        <f>SUM(A8*0.2828)</f>
        <v>14140</v>
      </c>
      <c r="F8" s="1">
        <f>(A8-C8)</f>
        <v>19400</v>
      </c>
      <c r="G8" s="10">
        <f>SUM(F8*0.198)</f>
        <v>3841.2000000000003</v>
      </c>
      <c r="H8" s="10">
        <f t="shared" si="1"/>
        <v>10298.799999999999</v>
      </c>
    </row>
    <row r="9" spans="1:8" x14ac:dyDescent="0.3">
      <c r="A9" s="2">
        <v>80000</v>
      </c>
      <c r="B9" s="2">
        <v>40000</v>
      </c>
      <c r="C9" s="2">
        <f>SUM(B9*0.85)</f>
        <v>34000</v>
      </c>
      <c r="D9" s="2">
        <f t="shared" si="0"/>
        <v>80000</v>
      </c>
      <c r="E9" s="5">
        <f>SUM(A9*0.338)</f>
        <v>27040</v>
      </c>
      <c r="F9" s="2">
        <f>(A9-C9)</f>
        <v>46000</v>
      </c>
      <c r="G9" s="10">
        <f>SUM(F9*0.2824)</f>
        <v>12990.4</v>
      </c>
      <c r="H9" s="10">
        <f t="shared" si="1"/>
        <v>14049.6</v>
      </c>
    </row>
    <row r="10" spans="1:8" x14ac:dyDescent="0.3">
      <c r="A10" s="9" t="s">
        <v>8</v>
      </c>
      <c r="B10" s="9" t="s">
        <v>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LOFOCO</dc:creator>
  <cp:lastModifiedBy>NICOLA LOFOCO</cp:lastModifiedBy>
  <cp:lastPrinted>2026-06-22T11:52:27Z</cp:lastPrinted>
  <dcterms:created xsi:type="dcterms:W3CDTF">2026-06-22T11:25:32Z</dcterms:created>
  <dcterms:modified xsi:type="dcterms:W3CDTF">2026-06-23T13:39:33Z</dcterms:modified>
</cp:coreProperties>
</file>